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4320603-D962-493C-BFAE-623B2574BA28}" xr6:coauthVersionLast="46" xr6:coauthVersionMax="46" xr10:uidLastSave="{00000000-0000-0000-0000-000000000000}"/>
  <bookViews>
    <workbookView xWindow="-120" yWindow="-120" windowWidth="29040" windowHeight="15990" xr2:uid="{C9F46193-D848-4CDA-ADCE-DA1D8C0690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4" i="1" s="1"/>
  <c r="F24" i="1" s="1"/>
  <c r="F26" i="1"/>
  <c r="F23" i="1"/>
  <c r="F21" i="1"/>
  <c r="D13" i="1"/>
  <c r="F13" i="1" s="1"/>
  <c r="D11" i="1"/>
  <c r="F11" i="1" s="1"/>
  <c r="D10" i="1"/>
  <c r="F10" i="1" s="1"/>
  <c r="D8" i="1"/>
  <c r="F8" i="1" s="1"/>
  <c r="F5" i="1"/>
  <c r="F7" i="1"/>
  <c r="F9" i="1"/>
  <c r="F12" i="1"/>
  <c r="F6" i="1"/>
  <c r="D22" i="1" l="1"/>
  <c r="F22" i="1" s="1"/>
  <c r="D25" i="1"/>
  <c r="F25" i="1" s="1"/>
  <c r="F20" i="1"/>
  <c r="D27" i="1"/>
  <c r="F27" i="1" s="1"/>
  <c r="F15" i="1"/>
  <c r="F16" i="1" s="1"/>
  <c r="F29" i="1" l="1"/>
  <c r="F30" i="1" s="1"/>
  <c r="F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tc={20A468D4-1E42-49F0-82F4-B9870E35BFCD}</author>
    <author>tc={B435BC68-5C16-44B5-B372-109608FC380D}</author>
    <author>tc={797CBEA7-9854-497A-A5ED-E7D947070D05}</author>
    <author>tc={E053D8D1-5267-4627-A1EA-2B7C81DF223E}</author>
    <author>tc={7045D6E6-F9C5-417C-A8E6-89829749EB8E}</author>
    <author>tc={D062AC6F-ACD5-4A42-8B02-017E8454D926}</author>
    <author>tc={3CC9777A-CFFD-4356-9B10-7ED4A8C1B8B4}</author>
  </authors>
  <commentList>
    <comment ref="D5" authorId="0" shapeId="0" xr:uid="{20A468D4-1E42-49F0-82F4-B9870E35BFCD}">
      <text>
        <t>[Threaded comment]
Your version of Excel allows you to read this threaded comment; however, any edits to it will get removed if the file is opened in a newer version of Excel. Learn more: https://go.microsoft.com/fwlink/?linkid=870924
Comment:
    Sem vložte, kolik MWh energie ročně uložíte a opět odeberete z Virtuální baterie. Pro 10kWp hybridní FVE je reálné uvažovat cca 3 až 4MWh.</t>
      </text>
    </comment>
    <comment ref="D6" authorId="1" shapeId="0" xr:uid="{B435BC68-5C16-44B5-B372-109608FC380D}">
      <text>
        <t>[Threaded comment]
Your version of Excel allows you to read this threaded comment; however, any edits to it will get removed if the file is opened in a newer version of Excel. Learn more: https://go.microsoft.com/fwlink/?linkid=870924
Comment:
    Sem vložte, kolik energie musíte ročně dokoupit z ČEZu. Pro jednoduchost se předpokládá, že vše bude odebráno v nízkém tarifu.</t>
      </text>
    </comment>
    <comment ref="E6" authorId="2" shapeId="0" xr:uid="{797CBEA7-9854-497A-A5ED-E7D947070D05}">
      <text>
        <t>[Threaded comment]
Your version of Excel allows you to read this threaded comment; however, any edits to it will get removed if the file is opened in a newer version of Excel. Learn more: https://go.microsoft.com/fwlink/?linkid=870924
Comment:
    Sem vložte z ceníku kolik stojí 1MW silové energie v nízkém tarifu.</t>
      </text>
    </comment>
    <comment ref="E7" authorId="3" shapeId="0" xr:uid="{E053D8D1-5267-4627-A1EA-2B7C81DF223E}">
      <text>
        <t>[Threaded comment]
Your version of Excel allows you to read this threaded comment; however, any edits to it will get removed if the file is opened in a newer version of Excel. Learn more: https://go.microsoft.com/fwlink/?linkid=870924
Comment:
    Sem vložte z ceníku kolik je stálá měsíční platba za zvolený produkt.</t>
      </text>
    </comment>
    <comment ref="D20" authorId="4" shapeId="0" xr:uid="{7045D6E6-F9C5-417C-A8E6-89829749EB8E}">
      <text>
        <t>[Threaded comment]
Your version of Excel allows you to read this threaded comment; however, any edits to it will get removed if the file is opened in a newer version of Excel. Learn more: https://go.microsoft.com/fwlink/?linkid=870924
Comment:
    Vypočte se automaticky, z údajů zadaných výše.</t>
      </text>
    </comment>
    <comment ref="E20" authorId="5" shapeId="0" xr:uid="{D062AC6F-ACD5-4A42-8B02-017E8454D926}">
      <text>
        <t>[Threaded comment]
Your version of Excel allows you to read this threaded comment; however, any edits to it will get removed if the file is opened in a newer version of Excel. Learn more: https://go.microsoft.com/fwlink/?linkid=870924
Comment:
    Sem vložte z ceníku kolik je stálá měsíční platba za zvolený produkt.</t>
      </text>
    </comment>
    <comment ref="E21" authorId="6" shapeId="0" xr:uid="{3CC9777A-CFFD-4356-9B10-7ED4A8C1B8B4}">
      <text>
        <t>[Threaded comment]
Your version of Excel allows you to read this threaded comment; however, any edits to it will get removed if the file is opened in a newer version of Excel. Learn more: https://go.microsoft.com/fwlink/?linkid=870924
Comment:
    Sem vložte z ceníku kolik je stálá měsíční platba za zvolený produkt.</t>
      </text>
    </comment>
  </commentList>
</comments>
</file>

<file path=xl/sharedStrings.xml><?xml version="1.0" encoding="utf-8"?>
<sst xmlns="http://schemas.openxmlformats.org/spreadsheetml/2006/main" count="39" uniqueCount="23">
  <si>
    <t>INPUT: naspořeno a odebráno z virtuální baterie MWh v NT</t>
  </si>
  <si>
    <t>INPUT: nakoupeno z DS MWh NT</t>
  </si>
  <si>
    <t>Množství</t>
  </si>
  <si>
    <t>Ceníková cena</t>
  </si>
  <si>
    <t>Popis položky</t>
  </si>
  <si>
    <t>(ceny včetně DPH)</t>
  </si>
  <si>
    <t>Celkem za rok</t>
  </si>
  <si>
    <t>Průměrná cena za kWh</t>
  </si>
  <si>
    <t>Vypočteno</t>
  </si>
  <si>
    <t>Stálá platba za produkt, 12 měsíců</t>
  </si>
  <si>
    <t>Cena za distribuci v nízkém tarifu, dle počtu MWh</t>
  </si>
  <si>
    <t>Daň z elektřiny, dle počtu MWh</t>
  </si>
  <si>
    <t>Systémové služby, dle počtu MWh</t>
  </si>
  <si>
    <t>Platba za jistič 3x 26 až 32A, 12 měsíců</t>
  </si>
  <si>
    <t>Činnost OTE, 12 měsíců</t>
  </si>
  <si>
    <t>Podpora OZE, dle počtu MWh</t>
  </si>
  <si>
    <t>Cena za energii, kterou jsem naspořil a odebral z virtuální baterie. Na toto mám 100% slevu, tedy cena je 0 Kč.</t>
  </si>
  <si>
    <t>Cena za energii, kterou už jsem už musel dokoupit ze sítě.</t>
  </si>
  <si>
    <t>Produkt 1</t>
  </si>
  <si>
    <t>Produkt 2</t>
  </si>
  <si>
    <t>Roční úspora při volbě Produkt 1 místo Produkt 2</t>
  </si>
  <si>
    <t>Virtuální baterie ČEZ elektřina pro soláry 2022, tarif D56d</t>
  </si>
  <si>
    <t>ČEZ elektřina na 3 roky v akci 2022, tarif D56d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</si>
</sst>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4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3" borderId="1" xfId="2"/>
    <xf numFmtId="164" fontId="0" fillId="0" borderId="0" xfId="0" applyNumberFormat="1"/>
    <xf numFmtId="0" fontId="4" fillId="4" borderId="0" xfId="3"/>
    <xf numFmtId="164" fontId="6" fillId="4" borderId="0" xfId="3" applyNumberFormat="1" applyFont="1"/>
    <xf numFmtId="164" fontId="2" fillId="3" borderId="1" xfId="2" applyNumberFormat="1"/>
    <xf numFmtId="164" fontId="7" fillId="4" borderId="0" xfId="3" applyNumberFormat="1" applyFont="1"/>
    <xf numFmtId="0" fontId="8" fillId="2" borderId="0" xfId="1" applyFont="1"/>
    <xf numFmtId="0" fontId="9" fillId="2" borderId="0" xfId="1" applyFont="1"/>
    <xf numFmtId="0" fontId="9" fillId="0" borderId="0" xfId="0" applyFont="1"/>
    <xf numFmtId="0" fontId="8" fillId="0" borderId="0" xfId="0" applyFont="1"/>
    <xf numFmtId="0" fontId="5" fillId="0" borderId="0" xfId="1" applyFont="1" applyFill="1"/>
  </cellXfs>
  <cellStyles count="4">
    <cellStyle name="Accent1" xfId="3" builtinId="29"/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1-12-01T12:15:13.81" personId="{00000000-0000-0000-0000-000000000000}" id="{20A468D4-1E42-49F0-82F4-B9870E35BFCD}">
    <text>Sem vložte, kolik MWh energie ročně uložíte a opět odeberete z Virtuální baterie. Pro 10kWp hybridní FVE je reálné uvažovat cca 3 až 4MWh.</text>
  </threadedComment>
  <threadedComment ref="D6" dT="2021-12-01T12:15:37.51" personId="{00000000-0000-0000-0000-000000000000}" id="{B435BC68-5C16-44B5-B372-109608FC380D}">
    <text>Sem vložte, kolik energie musíte ročně dokoupit z ČEZu. Pro jednoduchost se předpokládá, že vše bude odebráno v nízkém tarifu.</text>
  </threadedComment>
  <threadedComment ref="E6" dT="2021-12-01T12:17:23.97" personId="{00000000-0000-0000-0000-000000000000}" id="{797CBEA7-9854-497A-A5ED-E7D947070D05}">
    <text>Sem vložte z ceníku kolik stojí 1MW silové energie v nízkém tarifu.</text>
  </threadedComment>
  <threadedComment ref="E7" dT="2021-12-01T12:18:18.53" personId="{00000000-0000-0000-0000-000000000000}" id="{E053D8D1-5267-4627-A1EA-2B7C81DF223E}">
    <text>Sem vložte z ceníku kolik je stálá měsíční platba za zvolený produkt.</text>
  </threadedComment>
  <threadedComment ref="D20" dT="2021-12-01T12:16:53.54" personId="{00000000-0000-0000-0000-000000000000}" id="{7045D6E6-F9C5-417C-A8E6-89829749EB8E}">
    <text>Vypočte se automaticky, z údajů zadaných výše.</text>
  </threadedComment>
  <threadedComment ref="E20" dT="2021-12-01T12:18:03.17" personId="{00000000-0000-0000-0000-000000000000}" id="{D062AC6F-ACD5-4A42-8B02-017E8454D926}">
    <text>Sem vložte z ceníku kolik je stálá měsíční platba za zvolený produkt.</text>
  </threadedComment>
  <threadedComment ref="E21" dT="2021-12-01T12:18:24.54" personId="{00000000-0000-0000-0000-000000000000}" id="{3CC9777A-CFFD-4356-9B10-7ED4A8C1B8B4}">
    <text>Sem vložte z ceníku kolik je stálá měsíční platba za zvolený produkt.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7C0B-1A9E-4707-9B24-85BCB7BE940A}">
  <dimension ref="B3:G32"/>
  <sheetViews>
    <sheetView tabSelected="1" workbookViewId="0">
      <selection activeCell="D5" sqref="D5"/>
    </sheetView>
  </sheetViews>
  <sheetFormatPr defaultRowHeight="15" x14ac:dyDescent="0.25"/>
  <cols>
    <col min="2" max="2" width="27.140625" customWidth="1"/>
    <col min="3" max="3" width="55.140625" customWidth="1"/>
    <col min="5" max="6" width="19" customWidth="1"/>
    <col min="7" max="7" width="97.28515625" customWidth="1"/>
  </cols>
  <sheetData>
    <row r="3" spans="2:7" x14ac:dyDescent="0.25">
      <c r="B3" s="8" t="s">
        <v>18</v>
      </c>
      <c r="C3" s="8" t="s">
        <v>21</v>
      </c>
      <c r="D3" s="9"/>
      <c r="E3" s="9"/>
      <c r="F3" s="9"/>
      <c r="G3" s="9"/>
    </row>
    <row r="4" spans="2:7" x14ac:dyDescent="0.25">
      <c r="B4" s="10"/>
      <c r="C4" s="8" t="s">
        <v>5</v>
      </c>
      <c r="D4" s="8" t="s">
        <v>2</v>
      </c>
      <c r="E4" s="8" t="s">
        <v>3</v>
      </c>
      <c r="F4" s="8" t="s">
        <v>8</v>
      </c>
      <c r="G4" s="8" t="s">
        <v>4</v>
      </c>
    </row>
    <row r="5" spans="2:7" x14ac:dyDescent="0.25">
      <c r="C5" s="1" t="s">
        <v>0</v>
      </c>
      <c r="D5" s="2">
        <v>3</v>
      </c>
      <c r="E5" s="3">
        <v>0</v>
      </c>
      <c r="F5" s="3">
        <f>D5*E5</f>
        <v>0</v>
      </c>
      <c r="G5" t="s">
        <v>16</v>
      </c>
    </row>
    <row r="6" spans="2:7" x14ac:dyDescent="0.25">
      <c r="C6" s="1" t="s">
        <v>1</v>
      </c>
      <c r="D6" s="2">
        <v>17</v>
      </c>
      <c r="E6" s="6">
        <v>3254.9</v>
      </c>
      <c r="F6" s="3">
        <f>D6*E6</f>
        <v>55333.3</v>
      </c>
      <c r="G6" t="s">
        <v>17</v>
      </c>
    </row>
    <row r="7" spans="2:7" x14ac:dyDescent="0.25">
      <c r="D7">
        <v>12</v>
      </c>
      <c r="E7" s="6">
        <v>199.65</v>
      </c>
      <c r="F7" s="3">
        <f t="shared" ref="F7:F13" si="0">D7*E7</f>
        <v>2395.8000000000002</v>
      </c>
      <c r="G7" t="s">
        <v>9</v>
      </c>
    </row>
    <row r="8" spans="2:7" x14ac:dyDescent="0.25">
      <c r="D8">
        <f>D5+D6</f>
        <v>20</v>
      </c>
      <c r="E8" s="3">
        <v>164.45</v>
      </c>
      <c r="F8" s="3">
        <f t="shared" si="0"/>
        <v>3289</v>
      </c>
      <c r="G8" t="s">
        <v>10</v>
      </c>
    </row>
    <row r="9" spans="2:7" x14ac:dyDescent="0.25">
      <c r="D9">
        <v>12</v>
      </c>
      <c r="E9" s="3">
        <v>522.72</v>
      </c>
      <c r="F9" s="3">
        <f t="shared" si="0"/>
        <v>6272.64</v>
      </c>
      <c r="G9" t="s">
        <v>13</v>
      </c>
    </row>
    <row r="10" spans="2:7" x14ac:dyDescent="0.25">
      <c r="D10">
        <f>D5+D6</f>
        <v>20</v>
      </c>
      <c r="E10" s="3">
        <v>34.24</v>
      </c>
      <c r="F10" s="3">
        <f t="shared" si="0"/>
        <v>684.80000000000007</v>
      </c>
      <c r="G10" t="s">
        <v>11</v>
      </c>
    </row>
    <row r="11" spans="2:7" x14ac:dyDescent="0.25">
      <c r="D11">
        <f>D5+D6</f>
        <v>20</v>
      </c>
      <c r="E11" s="3">
        <v>112.89</v>
      </c>
      <c r="F11" s="3">
        <f t="shared" si="0"/>
        <v>2257.8000000000002</v>
      </c>
      <c r="G11" t="s">
        <v>12</v>
      </c>
    </row>
    <row r="12" spans="2:7" x14ac:dyDescent="0.25">
      <c r="D12">
        <v>12</v>
      </c>
      <c r="E12" s="3">
        <v>4.7300000000000004</v>
      </c>
      <c r="F12" s="3">
        <f t="shared" si="0"/>
        <v>56.760000000000005</v>
      </c>
      <c r="G12" t="s">
        <v>14</v>
      </c>
    </row>
    <row r="13" spans="2:7" x14ac:dyDescent="0.25">
      <c r="D13">
        <f>D5+D6</f>
        <v>20</v>
      </c>
      <c r="E13" s="3">
        <v>598.95000000000005</v>
      </c>
      <c r="F13" s="3">
        <f t="shared" si="0"/>
        <v>11979</v>
      </c>
      <c r="G13" t="s">
        <v>15</v>
      </c>
    </row>
    <row r="15" spans="2:7" x14ac:dyDescent="0.25">
      <c r="F15" s="5">
        <f>SUM(F5:F13)</f>
        <v>82269.100000000006</v>
      </c>
      <c r="G15" s="4" t="s">
        <v>6</v>
      </c>
    </row>
    <row r="16" spans="2:7" x14ac:dyDescent="0.25">
      <c r="F16" s="5">
        <f>F15/(D5+D6)/1000</f>
        <v>4.1134550000000001</v>
      </c>
      <c r="G16" s="4" t="s">
        <v>7</v>
      </c>
    </row>
    <row r="18" spans="2:7" x14ac:dyDescent="0.25">
      <c r="B18" s="8" t="s">
        <v>19</v>
      </c>
      <c r="C18" s="8" t="s">
        <v>22</v>
      </c>
      <c r="D18" s="8"/>
      <c r="E18" s="8"/>
      <c r="F18" s="8"/>
      <c r="G18" s="8"/>
    </row>
    <row r="19" spans="2:7" x14ac:dyDescent="0.25">
      <c r="B19" s="11"/>
      <c r="C19" s="8" t="s">
        <v>5</v>
      </c>
      <c r="D19" s="8" t="s">
        <v>2</v>
      </c>
      <c r="E19" s="8" t="s">
        <v>3</v>
      </c>
      <c r="F19" s="8" t="s">
        <v>8</v>
      </c>
      <c r="G19" s="8" t="s">
        <v>4</v>
      </c>
    </row>
    <row r="20" spans="2:7" x14ac:dyDescent="0.25">
      <c r="C20" s="1" t="s">
        <v>1</v>
      </c>
      <c r="D20">
        <f>D5+D6</f>
        <v>20</v>
      </c>
      <c r="E20" s="6">
        <v>3737.69</v>
      </c>
      <c r="F20" s="3">
        <f>D20*E20</f>
        <v>74753.8</v>
      </c>
      <c r="G20" t="s">
        <v>17</v>
      </c>
    </row>
    <row r="21" spans="2:7" x14ac:dyDescent="0.25">
      <c r="D21">
        <v>12</v>
      </c>
      <c r="E21" s="6">
        <v>107.69</v>
      </c>
      <c r="F21" s="3">
        <f t="shared" ref="F21:F27" si="1">D21*E21</f>
        <v>1292.28</v>
      </c>
      <c r="G21" t="s">
        <v>9</v>
      </c>
    </row>
    <row r="22" spans="2:7" x14ac:dyDescent="0.25">
      <c r="D22">
        <f>D20</f>
        <v>20</v>
      </c>
      <c r="E22" s="3">
        <v>164.45</v>
      </c>
      <c r="F22" s="3">
        <f t="shared" si="1"/>
        <v>3289</v>
      </c>
      <c r="G22" t="s">
        <v>10</v>
      </c>
    </row>
    <row r="23" spans="2:7" x14ac:dyDescent="0.25">
      <c r="D23">
        <v>12</v>
      </c>
      <c r="E23" s="3">
        <v>522.72</v>
      </c>
      <c r="F23" s="3">
        <f t="shared" si="1"/>
        <v>6272.64</v>
      </c>
      <c r="G23" t="s">
        <v>13</v>
      </c>
    </row>
    <row r="24" spans="2:7" x14ac:dyDescent="0.25">
      <c r="D24">
        <f>D20</f>
        <v>20</v>
      </c>
      <c r="E24" s="3">
        <v>34.24</v>
      </c>
      <c r="F24" s="3">
        <f t="shared" si="1"/>
        <v>684.80000000000007</v>
      </c>
      <c r="G24" t="s">
        <v>11</v>
      </c>
    </row>
    <row r="25" spans="2:7" x14ac:dyDescent="0.25">
      <c r="D25">
        <f>D20</f>
        <v>20</v>
      </c>
      <c r="E25" s="3">
        <v>112.89</v>
      </c>
      <c r="F25" s="3">
        <f t="shared" si="1"/>
        <v>2257.8000000000002</v>
      </c>
      <c r="G25" t="s">
        <v>12</v>
      </c>
    </row>
    <row r="26" spans="2:7" x14ac:dyDescent="0.25">
      <c r="D26">
        <v>12</v>
      </c>
      <c r="E26" s="3">
        <v>4.7300000000000004</v>
      </c>
      <c r="F26" s="3">
        <f t="shared" si="1"/>
        <v>56.760000000000005</v>
      </c>
      <c r="G26" t="s">
        <v>14</v>
      </c>
    </row>
    <row r="27" spans="2:7" x14ac:dyDescent="0.25">
      <c r="D27">
        <f>D20</f>
        <v>20</v>
      </c>
      <c r="E27" s="3">
        <v>598.95000000000005</v>
      </c>
      <c r="F27" s="3">
        <f t="shared" si="1"/>
        <v>11979</v>
      </c>
      <c r="G27" t="s">
        <v>15</v>
      </c>
    </row>
    <row r="29" spans="2:7" x14ac:dyDescent="0.25">
      <c r="F29" s="5">
        <f>SUM(F20:F27)</f>
        <v>100586.08</v>
      </c>
      <c r="G29" s="4" t="s">
        <v>6</v>
      </c>
    </row>
    <row r="30" spans="2:7" x14ac:dyDescent="0.25">
      <c r="F30" s="5">
        <f>F29/(D20)/1000</f>
        <v>5.0293039999999998</v>
      </c>
      <c r="G30" s="4" t="s">
        <v>7</v>
      </c>
    </row>
    <row r="32" spans="2:7" ht="21" x14ac:dyDescent="0.35">
      <c r="B32" s="12"/>
      <c r="C32" s="12"/>
      <c r="D32" s="12"/>
      <c r="E32" s="12"/>
      <c r="F32" s="7">
        <f>F29-F15</f>
        <v>18316.979999999996</v>
      </c>
      <c r="G32" s="4" t="s">
        <v>20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2021-08-20T11:53:30Z</dcterms:created>
  <dcterms:modified xsi:type="dcterms:W3CDTF">2021-12-01T13:43:29Z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cb76b2-10b8-4fe1-93d4-2202842406cd_Enabled">
    <vt:lpwstr>True</vt:lpwstr>
  </property>
  <property fmtid="{D5CDD505-2E9C-101B-9397-08002B2CF9AE}" pid="3" name="MSIP_Label_17cb76b2-10b8-4fe1-93d4-2202842406cd_SiteId">
    <vt:lpwstr>945c199a-83a2-4e80-9f8c-5a91be5752dd</vt:lpwstr>
  </property>
  <property fmtid="{D5CDD505-2E9C-101B-9397-08002B2CF9AE}" pid="4" name="MSIP_Label_17cb76b2-10b8-4fe1-93d4-2202842406cd_Owner">
    <vt:lpwstr>Ondrej_Bajer@Dell.com</vt:lpwstr>
  </property>
  <property fmtid="{D5CDD505-2E9C-101B-9397-08002B2CF9AE}" pid="5" name="MSIP_Label_17cb76b2-10b8-4fe1-93d4-2202842406cd_SetDate">
    <vt:lpwstr>2021-08-20T11:53:35.6682526Z</vt:lpwstr>
  </property>
  <property fmtid="{D5CDD505-2E9C-101B-9397-08002B2CF9AE}" pid="6" name="MSIP_Label_17cb76b2-10b8-4fe1-93d4-2202842406cd_Name">
    <vt:lpwstr>External Public</vt:lpwstr>
  </property>
  <property fmtid="{D5CDD505-2E9C-101B-9397-08002B2CF9AE}" pid="7" name="MSIP_Label_17cb76b2-10b8-4fe1-93d4-2202842406cd_Application">
    <vt:lpwstr>Microsoft Azure Information Protection</vt:lpwstr>
  </property>
  <property fmtid="{D5CDD505-2E9C-101B-9397-08002B2CF9AE}" pid="8" name="MSIP_Label_17cb76b2-10b8-4fe1-93d4-2202842406cd_ActionId">
    <vt:lpwstr>351b6bb8-a042-4944-86a1-5cb491fb9357</vt:lpwstr>
  </property>
  <property fmtid="{D5CDD505-2E9C-101B-9397-08002B2CF9AE}" pid="9" name="MSIP_Label_17cb76b2-10b8-4fe1-93d4-2202842406cd_Extended_MSFT_Method">
    <vt:lpwstr>Manual</vt:lpwstr>
  </property>
  <property fmtid="{D5CDD505-2E9C-101B-9397-08002B2CF9AE}" pid="10" name="aiplabel">
    <vt:lpwstr>External Public</vt:lpwstr>
  </property>
</Properties>
</file>